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updateLinks="never"/>
  <mc:AlternateContent xmlns:mc="http://schemas.openxmlformats.org/markup-compatibility/2006">
    <mc:Choice Requires="x15">
      <x15ac:absPath xmlns:x15ac="http://schemas.microsoft.com/office/spreadsheetml/2010/11/ac" url="D:\USERS\vitkov\LMT\LMT_ 2021\020\1 výzva\"/>
    </mc:Choice>
  </mc:AlternateContent>
  <xr:revisionPtr revIDLastSave="0" documentId="13_ncr:1_{971D80DA-F922-4CF9-B3E8-D1784880C476}" xr6:coauthVersionLast="36" xr6:coauthVersionMax="36" xr10:uidLastSave="{00000000-0000-0000-0000-000000000000}"/>
  <bookViews>
    <workbookView xWindow="0" yWindow="0" windowWidth="28800" windowHeight="11325" tabRatio="691" xr2:uid="{00000000-000D-0000-FFFF-FFFF00000000}"/>
  </bookViews>
  <sheets>
    <sheet name="Laboratorní a měř. technika" sheetId="1" r:id="rId1"/>
  </sheets>
  <externalReferences>
    <externalReference r:id="rId2"/>
  </externalReferences>
  <definedNames>
    <definedName name="_xlnm.Print_Area" localSheetId="0">'Laboratorní a měř. technika'!$B$1:$S$30</definedName>
  </definedNames>
  <calcPr calcId="191029"/>
</workbook>
</file>

<file path=xl/calcChain.xml><?xml version="1.0" encoding="utf-8"?>
<calcChain xmlns="http://schemas.openxmlformats.org/spreadsheetml/2006/main">
  <c r="P30" i="1" l="1"/>
  <c r="R8" i="1" l="1"/>
  <c r="R9" i="1"/>
  <c r="R10" i="1"/>
  <c r="R11" i="1"/>
  <c r="R12" i="1"/>
  <c r="R13" i="1"/>
  <c r="R14" i="1"/>
  <c r="R16" i="1"/>
  <c r="R17" i="1"/>
  <c r="R18" i="1"/>
  <c r="R19" i="1"/>
  <c r="R20" i="1"/>
  <c r="R21" i="1"/>
  <c r="R22" i="1"/>
  <c r="R23" i="1"/>
  <c r="R24" i="1"/>
  <c r="R25" i="1"/>
  <c r="R26" i="1"/>
  <c r="R27" i="1"/>
  <c r="R7" i="1" l="1"/>
  <c r="Q30" i="1" s="1"/>
  <c r="S7" i="1" s="1"/>
</calcChain>
</file>

<file path=xl/sharedStrings.xml><?xml version="1.0" encoding="utf-8"?>
<sst xmlns="http://schemas.openxmlformats.org/spreadsheetml/2006/main" count="114" uniqueCount="81">
  <si>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</si>
  <si>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</si>
  <si>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</si>
  <si>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</si>
  <si>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</si>
  <si>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</si>
  <si>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</si>
  <si>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</si>
  <si>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</si>
  <si>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</si>
  <si>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</si>
  <si>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</si>
  <si>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</si>
  <si>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</si>
  <si>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38000000-5 - Laboratorní, optické a přesné přístroje a zařízení (mimo skel) </t>
  </si>
  <si>
    <t xml:space="preserve">38300000-8 - Měřicí přístroje </t>
  </si>
  <si>
    <t>38310000-1 - Přesné váhy</t>
  </si>
  <si>
    <t xml:space="preserve">38433000-9 - Spektrometry </t>
  </si>
  <si>
    <t>38434000-6 - Analyzátory</t>
  </si>
  <si>
    <t>38436000-0 - Třepačky a příslušenství</t>
  </si>
  <si>
    <t xml:space="preserve">38510000-3 - Mikroskopy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</si>
  <si>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</si>
  <si>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</si>
  <si>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</si>
  <si>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</si>
  <si>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</si>
  <si>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</si>
  <si>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</si>
  <si>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</si>
  <si>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</si>
  <si>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</si>
  <si>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</si>
  <si>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</si>
  <si>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</si>
  <si>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</si>
  <si>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Příloha č. 2 Kupní smlouvy - technická specifikace
Laboratorní a měřící technika (III.) 020 - 2021</t>
  </si>
  <si>
    <t>NE</t>
  </si>
  <si>
    <t>pH metr/konduktometr</t>
  </si>
  <si>
    <t>UV/VIS spektrometr</t>
  </si>
  <si>
    <t>Fotometr</t>
  </si>
  <si>
    <t>Abbého refraktometr</t>
  </si>
  <si>
    <t>Analyzer</t>
  </si>
  <si>
    <t>Biologický mikroskop – studentský</t>
  </si>
  <si>
    <t>Biologický mikroskop – učitelský</t>
  </si>
  <si>
    <t>Inkubátor s horkovzdušnou sterilizací</t>
  </si>
  <si>
    <t>Biologický bezpečnostní box, třída 2</t>
  </si>
  <si>
    <t>Kryobox/mraznička</t>
  </si>
  <si>
    <t>Pokud financováno z projektových prostředků, pak ŘEŠITEL uvede: NÁZEV A ČÍSLO DOTAČNÍHO PROJEKTU</t>
  </si>
  <si>
    <t>Včetně instalace a zaškolení.</t>
  </si>
  <si>
    <t>Bc. Vilém Hodek,
Tel.: 721 366 366</t>
  </si>
  <si>
    <r>
      <t xml:space="preserve">Husova 11, 
301 00 Plzeň,
 Fakulta zdravotnických studií,
</t>
    </r>
    <r>
      <rPr>
        <b/>
        <sz val="11"/>
        <color theme="1"/>
        <rFont val="Calibri"/>
        <family val="2"/>
        <charset val="238"/>
        <scheme val="minor"/>
      </rPr>
      <t>místnost HJ 117</t>
    </r>
    <r>
      <rPr>
        <sz val="11"/>
        <color theme="1"/>
        <rFont val="Calibri"/>
        <family val="2"/>
        <charset val="238"/>
        <scheme val="minor"/>
      </rPr>
      <t xml:space="preserve"> - Odborná učebna (laboratoř)</t>
    </r>
  </si>
  <si>
    <t>Laboratorní multimetr pro měření pH, vodivosti, salinity, TDS a odporu.
Grafický LCD displej pro zobrazení jednotlivých naměřených hodnot pH/mV/RmV nebo vodivosti /TDS/salinity/odporu a teploty, stavu elektrody, času, data, ID vzorku, ID uživatele a kalibrace nebo s možností zobrazení všech výsledků najednou.
Možnost volby až 5 bodové kalibrace.
Rozsah měření pH  -2 až 20 s rozlišením 0.1, 0.01 nebo 0.001.
Rozsah měření vodivosti  0.001 μS až 3000 mS.
Rozsah měření odporu 2 ohm až 100 Mohm.
Rozsah měření TDS 0 až 200 ppt.
Rozsah měření salinity 0.06 až 80 psu a 0.05 až 42 ppt mořské vody.
Rozsah měření teploty -5 až 105 °C s přesností 0,1°C.
Paměť na alespoň 2000 naměřených hodnot s časovým údajem měření.
Možnost exportu dat přes RS232 a USB.
Napájení 100-240 VAC.
Součástí dodávky: 
  kombinovaná pH elektroda s teplotním čidlem s odolností do 100°C s kabelem a konektorem,
  4 elektrodová konduktometrická epoxydová cela K=0,475 s kabelem a konektorem,
  Sada pufrů (alespoň 4,7,10), vodivostní STD 1413 µS/cm uchovávací a čistící roztok na pH elektrodu, nádobka a  stojan.</t>
  </si>
  <si>
    <t>Předvážka</t>
  </si>
  <si>
    <t>Váha analytická</t>
  </si>
  <si>
    <t>Váživost alepoň 1200g.
Citlivost 0,01g.
Externí kalibrace.
Rychlá stabilizace 1 vteřina.
Interface RS-232C.
Možnost závěsného vážení.
Režim vážení zvířat.
Váhy musí splňovat GLP/GMP/GCP/ISO.</t>
  </si>
  <si>
    <t>Váživost alespoň 250g.
Citlivost 0,1mg.
Automatická interní kalibrace.
Interface RS-232C.
Možnost závěsného vážení.
Miska o průměru alespoň 90 mm.
Počítací funkce, hodiny, reálný čas, odnímatelný kryt s antistatickou úpravou.</t>
  </si>
  <si>
    <t>Lážeň vodní</t>
  </si>
  <si>
    <t>Lázeň vodní bez cirkulace.
Součástí šikmé kondenzační víko.
Objem lázně min. 5 litrů.
Rozsah pracovních teplot od alespoň 5°C na okolní teplotou do 100°C.
Přesnost nastavení 0,1°C.
Nastavení doby provozu: digitální, možnost nastavení doby až do 99 hod 59 min.
Regulátor s dotykovou obrazovkou, zobrazení aktuální a nastavené teploty a zbývající doby provozu.
Nezávislá teplotní ochrana.</t>
  </si>
  <si>
    <t>Orbitální třepačka</t>
  </si>
  <si>
    <t>Orbit alespoň 4 mm.
Otáčky alespoň 500 - 2500 ot/min.
Min. třepaná hmotnost 0,4 kg.
Trajektorie pohybu orbitální.
Režim spuštění kontinuální / dotykový.
Malé rozměry max. 120 x 140 mm.
Hmotnost max. 4 kg.
Napájení 220 - 230 V / 50Hz.
Příkon 60 W.
Stupeň krytí IP21.</t>
  </si>
  <si>
    <t>Reverzní osmóza výrobník</t>
  </si>
  <si>
    <t>Osmotický výrobník čisté laboratorní vody s kapacitou alespoň 5 l/ hod.
Digitální vodivostiměr pro kontrolu vyrobené vody.
Automatický provoz, tlakové čerpadlo, tlakový zásobník alespoň 60 litrů.
Instalace na stěnu, 2 výpustní kohouty.</t>
  </si>
  <si>
    <t>Sušárna s nucenou cirkulací a časovými režimy</t>
  </si>
  <si>
    <t>Rozsah pracovních teplot do 300°C.
Vnitřní rozměry komory: šířka alespoň 40 cm, výška alespoň 43 cm, hloubka alespoň 34 cm.
Možnost nastavení doby provozu se spuštěním až po dosažení požadované pracovní teploty.
Úsporný provoz, spotřeba při ustálené teplotě (150°C) max. 300 Wh/h.
Nízká hlučnost max. 43dBA.
Napojení na připravené rozvody (voda, odpad).</t>
  </si>
  <si>
    <t>Myčka laboratorního skla</t>
  </si>
  <si>
    <t>Spektrometr - jednopaprskový optický systém.
Spektrální šíře štěrbiny min. 2 nm.
Rozsah vlnových délek 190 až 1100 nm.
PDA detektor diodové pole.
Zdroj světla xenonová pulzní výbojka s dlouhou životností.
Spektrometr včetně software pracujícím pod OS Windows 10.
Měřicí režimy: alespoň Scan (snímání spekter), koncentrační.
Měření na naprogramovaných vlnových délkách, koncentrační měření ve spektru, kinetická měření.
Obsahuje: držák pro kyvety s optickou dráhou 10 mm, držák pro 10 mm kyvety.
Možnost termostatování externí vodní lázní.
Včetně počítačové pracovní stanice, připojení přes USB.</t>
  </si>
  <si>
    <r>
      <t>Elisa reader fotometr je určen pro standardní 96 jamkové ELISA destičky.
Zdroj záření LED pro větší stabilitu a životnost osvětlení.
Vysoká rychlost čtení všech 12 kanálů současně.
Možnost osazení až 8 filtry.</t>
    </r>
    <r>
      <rPr>
        <sz val="11"/>
        <color rgb="FFFF0000"/>
        <rFont val="Calibri"/>
        <family val="2"/>
        <charset val="238"/>
        <scheme val="minor"/>
      </rPr>
      <t xml:space="preserve"> </t>
    </r>
    <r>
      <rPr>
        <sz val="11"/>
        <color theme="1"/>
        <rFont val="Calibri"/>
        <family val="2"/>
        <charset val="238"/>
        <scheme val="minor"/>
      </rPr>
      <t xml:space="preserve">
Standardní vybavení alespoň se 4 filtry- 405, 450, 490 a 630 nm.
Velký dynamický rozsah od 0,000 - 4,000 OD.
Rozsah vlnových délek alespoň 365 – 1050 nm.
Funkce lineárního třepání s nastavitelnou rychlostí i amplitudou.
Ovládání přístroje, hodnocení výsledků a archivace dat prostřednictvím PC - připojení přes rozhraní USB.
Možnost napojení fotometru na jakýkoliv uživatelem používaný software.
Přístroj by měl být podporovaný softwarem Revelation.
CE i IVD certifikace.</t>
    </r>
  </si>
  <si>
    <t>Stupnice Brix v rozsahu 0 až 95 a RI v rozsahu 1,30 - 1,70.
Dílek: 0,25 (Brix) / 0,0005 (RI).
Digitální displej pro zobrazení teploty s rozlišením 0,1°C, měření do 70°C.
Součástí dodávky: skleněná kalibrační destička.
Napájení baterie.</t>
  </si>
  <si>
    <r>
      <t>Samostatně stojící mycí automat s čelním plněním pro mytí chemicky znečištěného nádobí s dopředu vyklápěnými nerezovými dveřmi.
Vnější rozměry maximálně: 850 mm výška x 600 mm šířka x 600 mm hloubka.  
Vnější opláštění automatu z nerez oceli.
Dvouplášťová konstrukce automatu s tepelnou a zvukovou izolaci. 
Mycí prostor z nerezové oceli.
Bezespárový mycí prostor. 
Topné těleso mimo mycí prostor. 
Dávkování tekutého prostředku.
Současné mytí ve 2 úrovních, s rotačním mycím mechanismem, 2 postřikovací ramena (3. mycí rameno na horním koši).
Mycí systém s přívodem čerstvé vody do každé fáze programu.
Výkonné oběhové čerpadlo (výkon alespoň 500 l/min).
Vestavěny kondenzátor par.
Vícenásobný filtrační systém s plošným sítem, hrubým filtrem, síto pro zachytávání střepů a etiket z laboratorního skla, mikrosíto.
Integrovaná kontrola mycího tlaku a rotace ostřikovacích ramen. 
Vícenásobné snímání teploty pro regulaci a kontrolu teploty.
Elektronická řídící jednotka s dotykovým nerezovým obslužným panelem.
Alespoň 10 standardních mycích programů, možnost použití programu pro chemicky znečištené sklo, možnost definovat i programy uživatelské, možnost programovat jednotlivé procesní parametry (čas, teplota).
Monitorování průběhu programu na ovládacím panelu, tj. zobrazování teploty a doby trvání zvoleného program, upozornění akustickým signálem na konci programu.  
Bezpečnostní prvky – zámek dveří během mycího cyklu.
Myčka musí být uzpůsobena pro oplach tlakovou DEMI vodou.  
Připojení na studenou, teplou a DEMI vodu.
Modulární koncepce vnitřního košového vybavení.
Součástí dodávky bude</t>
    </r>
    <r>
      <rPr>
        <b/>
        <sz val="11"/>
        <color theme="1"/>
        <rFont val="Calibri"/>
        <family val="2"/>
        <charset val="238"/>
        <scheme val="minor"/>
      </rPr>
      <t>:</t>
    </r>
    <r>
      <rPr>
        <sz val="11"/>
        <color theme="1"/>
        <rFont val="Calibri"/>
        <family val="2"/>
        <charset val="238"/>
        <scheme val="minor"/>
      </rPr>
      <t xml:space="preserve">
Vnitřní vybavení pro mytí v horním i spodním patře myčky.
Nástavec pro mytí alespoň 16ks úzkohrdlých baněk do objemu 250 ml.
Nástavec pro mytí alespoň 8ks úzkohrdlých baněk do objemu 800 ml.
Přenosný nástavec pro mytí širokohrdlého laboratorního skla jako např. kádinek, nálevek, misek se zajištěním proti jejich pohybu.
Nástavec pro mytí zkumavek do délky 75 mm.
Nástavec pro mytí drobných předmětů pro horní i spodní patro. 
Mycí prostředky a náplně pro uvedení do provozu.
Napojení na připravené rozvody (voda, odpad).</t>
    </r>
  </si>
  <si>
    <t>Zdroj pro elektroforézu</t>
  </si>
  <si>
    <t>Napěťový zdroj vhodný pro mini a midi vertikální gelovou elektroforézu,  horizontální elektroforézu a blotting.
Snadno programovatelný, displej pro zobrazení hodnot.
Možnost nastavení času 1-99 hod 59 min.
Možnost nastavení pracovního režimu – konstantní proud,nebo napětí.
Výstup 10–300 V, nastavitelný po krocích 1 V / 4–400 mA, nastavitelný po krocích 1 mA.
Výkon alespoň 70 W.</t>
  </si>
  <si>
    <t>Elektroforéza</t>
  </si>
  <si>
    <t>Elektroforeza- systém pro horizontální elektroforézu s možností použití jak ručně nalévaných tak přednalitých gelů různých velikostí. 
Součástí systémů jsou nalévací aparatury, UV - nosiče gelu a hřebeny umožňující využití maximální kapacity jednotlivých sestav. 
Systém pro velikost gelu (š x d) 15 x 10 cm, separace až 60 vzorků současně (v několika řadách).
Včetně nalévacího systému a hřebenů pro maximální využití kapacity.</t>
  </si>
  <si>
    <t>Analyzer - součástí přístroje PC včetně monitoru a vestavný bar code reader.
Plně otevřený systém - programování pomocí SW.
Kapacita přístroje: 3 mikrotitrační destičky.
144 zkumavkových vzorků.
Možnost zpracovat až 12 esejí na jedné destičce.
Zabudovaný reader s optickým rozsahem 0,01 - 3.5 OD.
Spektrální rozsah fotometru 6 volitelných filtrů 400 nm - 700 nm.
Standardní filtry: 405,450,492,570,620,690 nm.
Specifikace promývačky:
8-kanálová promývací hlava
stavitelné množství promývacího roztoku v rozsahu alespoň 50 - 999 ul 
3 promývací láhve, odpadní láhev  
Pipetor: vodivostní jednorázové špičky 300 a 1100 µI
dávkování vzorků - standardní plastikové odhazovací špičky 
detekce hladiny a klotů
Přesnost: ev &lt; 5% při 5 µI, ev &lt; 3% při100 µI,
Specifikace inkubátorů: 
2 inkubátory s rozsahem alespoň od RT +7° až +50 °C, 
třepání 20 Hz 1 inkubátor při RT, přesnost 1°C.
Operační systém musí umožňovat on-line přenos výsledků do LIS 
Napájení:100 - 240 V, 50/60 Hz.</t>
  </si>
  <si>
    <t>Binokulární biologický mikroskop.
Počet objektivů: 4.
Zvětšení objektivů: 4×, 10×, 40×, 100×.
Osvětlení: X-LED s nastavením intenzity osvětlení.
Otočná hlavice o 360°, sklon 30°.
Okuláry 10× / 18 mm.
4 místná revolverová hlavice pro objektivy.
Koaxiální hrubé a jemné zaostřování na obou stranách.
Abbého kondenzor 1,25N.A. s irisovou clonou.
Stůl na vzorky (125 × 115 mm) posuvný ve dvou osách, posuv 70 × 30 mm.</t>
  </si>
  <si>
    <t>Biologický trinokulární mikroskop.
Počet objektivů: 4.
Zvětšení objektivů: 4×, 10×, 40×, 100×.
Osvětlení: LED.
Otočná hlavice o 360°, sklon 30°.
Okuláry 10× / 18 mm.
4 místná revolverová hlavice pro objektivy.
Koaxiální hrubé a jemné zaostřování na obou stranách.
Abbého kondenzor 1,25N.A. s irisovou clonou.
Stůl na vzorky (125 × 115 mm) posuvný ve dvou osách posuv 70 × 30 mm.
X-LED2 osvětlení s regulací.
Včetně videokamery.
Snímač alespoň 1/2.5”.
Rozlišení alespoň 5 Megapixelů.
Externí port USB.
WiFi signál z kamery.
WiFi rychlost snímání při nízkém rozlišení alespoň 2 snímky/sek. při rozlišení 640x480 s 10 uživateli.
WiFi rychlost snímání pro ostatní rozlišení 1 snímek/sek. při rozlišení 1024x768 s 10 uživateli, 1 snímek/3 sek. při rozlišení 1600x1200 s 10 uživateli.
USB rychlost snímání při plném rozlišení minimálně 3 snímky/sek. při rozlišení 2592x1944.</t>
  </si>
  <si>
    <t>Laboratorní inkubátor</t>
  </si>
  <si>
    <t>Laboratorní CO2 inkubátor. 
Objem komory 50 litrů.
Teplotní rozsah: od 5 °C nad okolní teplotou do 60 °C.
Neřízená relativní vlhkost: až 90 ± 5 % RH při 37 °C.
Koncentrace CO2: 0,2 % až 20 %.
Čidlo CO2: Infračervené čidlo s vysokou stabilitou a s možností sterilizace.
Ovládací panel s barevným displejem s dotykovou obrazovkou.
Grafický záznam historie teplot a koncentrace CO2, přehled všech dostupných alarmových hlášení.
Akustický a vizuální alarm chybového stavu přístroje.
Rozhraní RS 232.
Vnitřní skleněné dveře.
Vnitřní komora nerez ocel (AISI 316).
Vnitřní komora bez ventilátoru.
HEPA filtr na přívodním vedení.
Bezešvá vnitřní komora se zaoblenými rohy.
25 mm přístupový port na zadní stěně přístroje.
Zabezpečení přístupu hesly, min . pro 5 uživatelů.
3 police.</t>
  </si>
  <si>
    <t>Biologický bezpečnostní box - vertikální laminární proudění vzduchu.
Vnější šířka boxu max. 105 cm.
Šířka pracovního prostoru alespoň 95 cm.
2 HEPA filtry s účinností 99,995% pro MPPS.
Ovládání boxu pomocí regulátoru s dotykovou obrazovkou.
Automatická kompenzace rychlosti proudění vzduchu uvnitř boxu podle stavu filtru. 
Rychlost proudění 0,25 až 0,50 m/s.
Hodinový časový spínač provozu boxu a UV lampy.
Nízká provozní hladinou hluku pod 50 dB.
Přední okno z dvojitého tvrzeného skla bez rámu, sklon 8°.
Elektrický posuv předního okna s možností kompletního uzavření pracovního prostoru.
Dělená pracovní deska (autoklávovatelné desky) z nerezové oceli.
Vnitřní pracovní prostor z nerezové oceli.
UV lampa součástí boxu. 
Ochrana nechtěného spuštění UV lampy. 
Osvětlení boxu min. 1400 lux.
Boky pracovního prostoru s průzory.
V pracovním prostoru alespoň dvě zásuvky 230V. 
Odnímatelná opěrka rukou. 
Stojan s uzamykatelnými kolečky.
Zdroj napájení 230 V / 60 Hz.</t>
  </si>
  <si>
    <t>Min. objem 135 l.
Systém chlazení v chladicí části- statický.
Elektronické ovládání.
Rozhraní RS 485.
Počet zásuvek / košů -  min. 3 / 1.
Teplotní rozsah v mrazící části -9 ... -26 °C.
Zámek.
Chladivo R 600a.
Samozavíratelné dveře.
Napájení- 220 - 230 V / 1 A.
Zaměnitelné umístění dveří.
Rozměry max.: 85 cm výška × 60 cm šířka × 62 cm hloubka.</t>
  </si>
  <si>
    <r>
      <t xml:space="preserve">Inkubátor včetně připojovací koncovky a hadice 2,5 m.
Objem komory alespoň 50 l.
Teplotní rozsah 5°C nad teplotou okolí alespoň do 60°C, nastavení po 0,1°C.
CO2 rozsah alespoň 0 ..20% s přesností nastavení 0,1% CO2.
Řídící a ovládací jednotka s barevným LCD displejem; naváděcí menu; tabulkový programový editor; integrovaný elektronický liniový zapisovač; práce v reálném čase.
LAN, USB Rozhraní pro připojení k PC.
Beznapěťový kontakt pro připojení externího alarmu.
Systém udržování konstantní vlhkosti v komoře na úrovni 95%RH.
</t>
    </r>
    <r>
      <rPr>
        <sz val="11"/>
        <rFont val="Calibri"/>
        <family val="2"/>
        <charset val="238"/>
        <scheme val="minor"/>
      </rPr>
      <t xml:space="preserve">Systém pro zamezení kondenzace na stěnách.
Vnitřní komora bez spárová z nerez oceli (1.4301-V2A-AISI304), elektroleštěná.
</t>
    </r>
    <r>
      <rPr>
        <sz val="11"/>
        <color theme="1"/>
        <rFont val="Calibri"/>
        <family val="2"/>
        <charset val="238"/>
        <scheme val="minor"/>
      </rPr>
      <t>Systém pro zamezení kontaminace. 
Lehce vyndavací policová vestavba se 2 perforovanými nerezovými policemi.
Homogenizace CO2 v komoře bez ventilátoru.
Digitální dvoupaprskový IČ systém měření obsahu CO2 s FPI diferenčním postupem.
Tepelné jištění 3.1 třídy dle DIN 12880 s optickým a akustickým alarmem.
Možnost sterilizování komory vč. čidla CO2 horkým vzduchem při 180°C.
Těsné vnitřní skleněné dveře.
Možnost otevírání vnitřních i vnějších dveří současně.
Elektronický autodiagnostický systém kontroly s visuálním a akustickým alarmem.
Součástí dodávky připojovací koncovky a hadice 2,5 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</si>
</sst>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3">
    <xf numFmtId="0" fontId="0" fillId="0" borderId="0"/>
    <xf numFmtId="0" fontId="17" fillId="0" borderId="0"/>
    <xf numFmtId="0" fontId="20" fillId="0" borderId="0"/>
  </cellStyleXfs>
  <cellXfs count="117">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9" fillId="0" borderId="0" xfId="0" applyFont="1" applyAlignment="1">
      <alignment vertical="center"/>
    </xf>
    <xf numFmtId="0" fontId="8" fillId="0" borderId="0" xfId="0" applyFont="1" applyAlignment="1">
      <alignment vertical="center"/>
    </xf>
    <xf numFmtId="0" fontId="10" fillId="0" borderId="0" xfId="0" applyFont="1" applyAlignment="1">
      <alignment horizontal="center" vertical="top" wrapText="1"/>
    </xf>
    <xf numFmtId="0" fontId="0" fillId="0" borderId="0" xfId="0"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0" fillId="0" borderId="0" xfId="0" applyAlignment="1">
      <alignment horizontal="left" vertical="center" wrapText="1" indent="1"/>
    </xf>
    <xf numFmtId="0" fontId="9"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3" fillId="0" borderId="0" xfId="0" applyFont="1" applyAlignment="1">
      <alignment vertical="center"/>
    </xf>
    <xf numFmtId="0" fontId="13" fillId="0" borderId="0" xfId="0" applyFont="1" applyAlignment="1">
      <alignment vertical="center" wrapText="1"/>
    </xf>
    <xf numFmtId="0" fontId="9" fillId="5" borderId="2" xfId="0" applyFont="1" applyFill="1" applyBorder="1" applyAlignment="1">
      <alignment horizontal="center" vertical="center" wrapText="1"/>
    </xf>
    <xf numFmtId="0" fontId="0" fillId="0" borderId="0" xfId="0" applyAlignment="1">
      <alignment horizontal="right" vertical="center" indent="1"/>
    </xf>
    <xf numFmtId="0" fontId="14" fillId="3" borderId="3" xfId="0" applyFont="1" applyFill="1" applyBorder="1" applyAlignment="1">
      <alignment horizontal="center" vertical="center" textRotation="90" wrapText="1"/>
    </xf>
    <xf numFmtId="0" fontId="14" fillId="6"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6" borderId="3" xfId="0" applyFont="1" applyFill="1" applyBorder="1" applyAlignment="1">
      <alignment horizontal="center" vertical="center" wrapText="1"/>
    </xf>
    <xf numFmtId="0" fontId="0" fillId="0" borderId="0" xfId="0" applyAlignment="1">
      <alignment horizontal="right" vertical="center" wrapText="1"/>
    </xf>
    <xf numFmtId="0" fontId="14" fillId="0" borderId="0" xfId="0" applyFont="1" applyAlignment="1">
      <alignment vertical="center"/>
    </xf>
    <xf numFmtId="164" fontId="16"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8" fillId="0" borderId="0" xfId="0" applyFont="1"/>
    <xf numFmtId="0" fontId="0" fillId="0" borderId="0" xfId="0" applyFill="1"/>
    <xf numFmtId="0" fontId="9" fillId="0" borderId="0" xfId="0" applyFont="1" applyFill="1" applyAlignment="1">
      <alignment vertical="center"/>
    </xf>
    <xf numFmtId="0" fontId="12" fillId="0" borderId="0" xfId="0" applyFont="1" applyAlignment="1">
      <alignment vertical="center" wrapText="1"/>
    </xf>
    <xf numFmtId="3" fontId="0" fillId="3" borderId="6" xfId="0" applyNumberFormat="1" applyFill="1" applyBorder="1" applyAlignment="1">
      <alignment horizontal="center" vertical="center" wrapText="1"/>
    </xf>
    <xf numFmtId="0" fontId="4" fillId="4" borderId="7" xfId="0" applyFont="1" applyFill="1" applyBorder="1" applyAlignment="1">
      <alignment horizontal="center" vertical="center" wrapText="1"/>
    </xf>
    <xf numFmtId="3" fontId="0" fillId="4" borderId="7" xfId="0" applyNumberFormat="1" applyFill="1" applyBorder="1" applyAlignment="1">
      <alignment horizontal="center" vertical="center" wrapText="1"/>
    </xf>
    <xf numFmtId="0" fontId="0" fillId="4" borderId="7" xfId="0" applyFill="1" applyBorder="1" applyAlignment="1">
      <alignment horizontal="center" vertical="center" wrapText="1"/>
    </xf>
    <xf numFmtId="165" fontId="0" fillId="0" borderId="7" xfId="0" applyNumberFormat="1" applyBorder="1" applyAlignment="1">
      <alignment horizontal="right" vertical="center" indent="1"/>
    </xf>
    <xf numFmtId="3" fontId="0" fillId="3" borderId="8" xfId="0" applyNumberFormat="1" applyFill="1" applyBorder="1" applyAlignment="1">
      <alignment horizontal="center" vertical="center" wrapText="1"/>
    </xf>
    <xf numFmtId="0" fontId="4" fillId="4" borderId="9" xfId="0" applyFont="1" applyFill="1" applyBorder="1" applyAlignment="1">
      <alignment horizontal="center" vertical="center" wrapText="1"/>
    </xf>
    <xf numFmtId="3" fontId="0" fillId="4" borderId="9" xfId="0" applyNumberFormat="1" applyFill="1" applyBorder="1" applyAlignment="1">
      <alignment horizontal="center" vertical="center" wrapText="1"/>
    </xf>
    <xf numFmtId="0" fontId="0" fillId="4" borderId="9" xfId="0" applyFill="1" applyBorder="1" applyAlignment="1">
      <alignment horizontal="center" vertical="center" wrapText="1"/>
    </xf>
    <xf numFmtId="165" fontId="0" fillId="0" borderId="9" xfId="0" applyNumberFormat="1" applyBorder="1" applyAlignment="1">
      <alignment horizontal="right" vertical="center" indent="1"/>
    </xf>
    <xf numFmtId="3" fontId="0" fillId="3" borderId="10" xfId="0" applyNumberFormat="1" applyFill="1" applyBorder="1" applyAlignment="1">
      <alignment horizontal="center" vertical="center" wrapText="1"/>
    </xf>
    <xf numFmtId="0" fontId="4" fillId="4" borderId="11" xfId="0" applyFont="1" applyFill="1" applyBorder="1" applyAlignment="1">
      <alignment horizontal="center" vertical="center" wrapText="1"/>
    </xf>
    <xf numFmtId="3" fontId="0" fillId="4" borderId="11" xfId="0" applyNumberFormat="1" applyFill="1" applyBorder="1" applyAlignment="1">
      <alignment horizontal="center" vertical="center" wrapText="1"/>
    </xf>
    <xf numFmtId="0" fontId="0" fillId="4" borderId="11" xfId="0" applyFill="1" applyBorder="1" applyAlignment="1">
      <alignment horizontal="center" vertical="center" wrapText="1"/>
    </xf>
    <xf numFmtId="165" fontId="0" fillId="0" borderId="11" xfId="0" applyNumberFormat="1" applyBorder="1" applyAlignment="1">
      <alignment horizontal="right" vertical="center" indent="1"/>
    </xf>
    <xf numFmtId="0" fontId="3" fillId="4" borderId="7" xfId="0" applyFont="1" applyFill="1" applyBorder="1" applyAlignment="1">
      <alignment vertical="center" wrapText="1"/>
    </xf>
    <xf numFmtId="0" fontId="2" fillId="4" borderId="9" xfId="0" applyFont="1" applyFill="1" applyBorder="1" applyAlignment="1">
      <alignment vertical="center" wrapText="1"/>
    </xf>
    <xf numFmtId="0" fontId="2" fillId="4" borderId="9" xfId="0" applyFont="1" applyFill="1" applyBorder="1" applyAlignment="1">
      <alignment horizontal="center" vertical="center" wrapText="1"/>
    </xf>
    <xf numFmtId="0" fontId="2" fillId="4" borderId="11" xfId="0" applyFont="1" applyFill="1" applyBorder="1" applyAlignment="1">
      <alignment vertical="center" wrapText="1"/>
    </xf>
    <xf numFmtId="0" fontId="9" fillId="6" borderId="4" xfId="0" applyFont="1" applyFill="1" applyBorder="1" applyAlignment="1">
      <alignment horizontal="center" vertical="center" wrapText="1"/>
    </xf>
    <xf numFmtId="0" fontId="15" fillId="5" borderId="7" xfId="0" applyFont="1" applyFill="1" applyBorder="1" applyAlignment="1" applyProtection="1">
      <alignment horizontal="left" vertical="center" wrapText="1" indent="1"/>
      <protection locked="0"/>
    </xf>
    <xf numFmtId="0" fontId="15" fillId="5" borderId="9" xfId="0" applyFont="1" applyFill="1" applyBorder="1" applyAlignment="1" applyProtection="1">
      <alignment horizontal="left" vertical="center" wrapText="1" indent="1"/>
      <protection locked="0"/>
    </xf>
    <xf numFmtId="0" fontId="15" fillId="5" borderId="11" xfId="0" applyFont="1" applyFill="1" applyBorder="1" applyAlignment="1" applyProtection="1">
      <alignment horizontal="left" vertical="center" wrapText="1" indent="1"/>
      <protection locked="0"/>
    </xf>
    <xf numFmtId="164" fontId="15" fillId="5" borderId="7" xfId="0" applyNumberFormat="1" applyFont="1" applyFill="1" applyBorder="1" applyAlignment="1" applyProtection="1">
      <alignment horizontal="right" vertical="center" wrapText="1" indent="1"/>
      <protection locked="0"/>
    </xf>
    <xf numFmtId="164" fontId="15" fillId="5" borderId="9" xfId="0" applyNumberFormat="1" applyFont="1" applyFill="1" applyBorder="1" applyAlignment="1" applyProtection="1">
      <alignment horizontal="right" vertical="center" wrapText="1" indent="1"/>
      <protection locked="0"/>
    </xf>
    <xf numFmtId="164" fontId="15" fillId="5" borderId="11" xfId="0" applyNumberFormat="1" applyFont="1" applyFill="1" applyBorder="1" applyAlignment="1" applyProtection="1">
      <alignment horizontal="right" vertical="center" wrapText="1" indent="1"/>
      <protection locked="0"/>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0" fontId="2" fillId="4" borderId="17"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15" fillId="5" borderId="17" xfId="0" applyFont="1" applyFill="1" applyBorder="1" applyAlignment="1" applyProtection="1">
      <alignment horizontal="center" vertical="center" wrapText="1"/>
      <protection locked="0"/>
    </xf>
    <xf numFmtId="0" fontId="15" fillId="5" borderId="18" xfId="0" applyFont="1" applyFill="1" applyBorder="1" applyAlignment="1" applyProtection="1">
      <alignment horizontal="center" vertical="center" wrapText="1"/>
      <protection locked="0"/>
    </xf>
    <xf numFmtId="164" fontId="15" fillId="5" borderId="17" xfId="0" applyNumberFormat="1" applyFont="1" applyFill="1" applyBorder="1" applyAlignment="1" applyProtection="1">
      <alignment horizontal="center" vertical="center" wrapText="1"/>
      <protection locked="0"/>
    </xf>
    <xf numFmtId="164" fontId="15" fillId="5" borderId="18" xfId="0" applyNumberFormat="1" applyFont="1" applyFill="1" applyBorder="1" applyAlignment="1" applyProtection="1">
      <alignment horizontal="center" vertical="center" wrapText="1"/>
      <protection locked="0"/>
    </xf>
    <xf numFmtId="165" fontId="0" fillId="0" borderId="17" xfId="0" applyNumberFormat="1" applyBorder="1" applyAlignment="1">
      <alignment horizontal="center" vertical="center"/>
    </xf>
    <xf numFmtId="165" fontId="0" fillId="0" borderId="18" xfId="0" applyNumberFormat="1" applyBorder="1" applyAlignment="1">
      <alignment horizontal="center" vertical="center"/>
    </xf>
    <xf numFmtId="0" fontId="9" fillId="0" borderId="0" xfId="0" applyFont="1" applyAlignment="1">
      <alignment horizontal="justify" vertical="center" wrapText="1"/>
    </xf>
    <xf numFmtId="0" fontId="0" fillId="0" borderId="0" xfId="0" applyAlignment="1">
      <alignment horizontal="justify" vertical="center" wrapText="1"/>
    </xf>
    <xf numFmtId="0" fontId="9"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4" fillId="0" borderId="0" xfId="0" applyFont="1" applyAlignment="1">
      <alignment horizontal="left"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9" fillId="2" borderId="0" xfId="0" applyFont="1" applyFill="1" applyBorder="1" applyAlignment="1">
      <alignment horizontal="left"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0" fillId="4" borderId="12"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3" fontId="0" fillId="3" borderId="16" xfId="0" applyNumberForma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3" fontId="0" fillId="4" borderId="17" xfId="0" applyNumberFormat="1" applyFill="1" applyBorder="1" applyAlignment="1">
      <alignment horizontal="center" vertical="center" wrapText="1"/>
    </xf>
    <xf numFmtId="3" fontId="0" fillId="4" borderId="18" xfId="0" applyNumberFormat="1" applyFill="1" applyBorder="1" applyAlignment="1">
      <alignment horizontal="center" vertical="center" wrapText="1"/>
    </xf>
    <xf numFmtId="0" fontId="0" fillId="4" borderId="12"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0" fillId="4" borderId="14" xfId="0" applyFont="1" applyFill="1" applyBorder="1" applyAlignment="1">
      <alignment horizontal="center" vertical="center" wrapText="1"/>
    </xf>
    <xf numFmtId="164" fontId="0" fillId="0" borderId="12" xfId="0" applyNumberFormat="1" applyBorder="1" applyAlignment="1">
      <alignment horizontal="right" vertical="center" indent="1"/>
    </xf>
    <xf numFmtId="164" fontId="0" fillId="0" borderId="13" xfId="0" applyNumberFormat="1" applyBorder="1" applyAlignment="1">
      <alignment horizontal="right" vertical="center" indent="1"/>
    </xf>
    <xf numFmtId="164" fontId="0" fillId="0" borderId="14" xfId="0" applyNumberFormat="1" applyBorder="1" applyAlignment="1">
      <alignment horizontal="right" vertical="center" indent="1"/>
    </xf>
    <xf numFmtId="164" fontId="0" fillId="4" borderId="12" xfId="0" applyNumberFormat="1" applyFill="1" applyBorder="1" applyAlignment="1">
      <alignment horizontal="right" vertical="center" indent="1"/>
    </xf>
    <xf numFmtId="164" fontId="0" fillId="4" borderId="13" xfId="0" applyNumberFormat="1" applyFill="1" applyBorder="1" applyAlignment="1">
      <alignment horizontal="right" vertical="center" indent="1"/>
    </xf>
    <xf numFmtId="164" fontId="0" fillId="4" borderId="14" xfId="0" applyNumberFormat="1" applyFill="1" applyBorder="1" applyAlignment="1">
      <alignment horizontal="right" vertical="center" inden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cellXfs>
  <cellStyles count="3">
    <cellStyle name="Normální" xfId="0" builtinId="0"/>
    <cellStyle name="normální 3" xfId="1" xr:uid="{00000000-0005-0000-0000-000001000000}"/>
    <cellStyle name="normální 3 2" xfId="2" xr:uid="{00000000-0005-0000-0000-000001000000}"/>
  </cellStyles>
  <dxfs count="13">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ristofo/Documents/1.%20MAGION/obj%206121_0006_21%2004_Laboratorni_a_merici_techni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ratorní a měř. technika"/>
      <sheetName val="SOP_LMT"/>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28"/>
  <sheetViews>
    <sheetView tabSelected="1" zoomScale="41" zoomScaleNormal="41" workbookViewId="0">
      <selection activeCell="Q7" sqref="Q7"/>
    </sheetView>
  </sheetViews>
  <sheetFormatPr defaultRowHeight="15" x14ac:dyDescent="0.25"/>
  <cols>
    <col min="1" max="1" width="1.42578125" style="5" bestFit="1" customWidth="1"/>
    <col min="2" max="2" width="5.7109375" style="5" bestFit="1" customWidth="1"/>
    <col min="3" max="3" width="40.85546875" style="1" customWidth="1"/>
    <col min="4" max="4" width="9.7109375" style="2" customWidth="1"/>
    <col min="5" max="5" width="10.42578125" style="3" customWidth="1"/>
    <col min="6" max="6" width="147.140625" style="1" customWidth="1"/>
    <col min="7" max="7" width="35.5703125" style="4" customWidth="1"/>
    <col min="8" max="8" width="23.5703125" style="4" bestFit="1" customWidth="1"/>
    <col min="9" max="9" width="21.28515625" style="1" bestFit="1" customWidth="1"/>
    <col min="10" max="10" width="28.28515625" style="5" hidden="1" customWidth="1"/>
    <col min="11" max="11" width="40" style="5" customWidth="1"/>
    <col min="12" max="12" width="27" style="5" customWidth="1"/>
    <col min="13" max="13" width="34.85546875" style="4" customWidth="1"/>
    <col min="14" max="14" width="37.42578125" style="4" customWidth="1"/>
    <col min="15" max="15" width="17.7109375" style="4" hidden="1" customWidth="1"/>
    <col min="16" max="16" width="21.5703125" style="5" customWidth="1"/>
    <col min="17" max="17" width="24.28515625" style="5" customWidth="1"/>
    <col min="18" max="18" width="22.85546875" style="5" customWidth="1"/>
    <col min="19" max="19" width="20.5703125" style="5" bestFit="1" customWidth="1"/>
    <col min="20" max="20" width="11.5703125" style="5" hidden="1" customWidth="1"/>
    <col min="21" max="21" width="42.42578125" style="6" customWidth="1"/>
    <col min="22" max="16384" width="9.140625" style="5"/>
  </cols>
  <sheetData>
    <row r="1" spans="1:21" ht="39" customHeight="1" x14ac:dyDescent="0.25">
      <c r="B1" s="83" t="s">
        <v>35</v>
      </c>
      <c r="C1" s="83"/>
      <c r="D1" s="83"/>
      <c r="E1" s="83"/>
      <c r="Q1" s="35"/>
      <c r="R1" s="35"/>
      <c r="S1" s="36"/>
    </row>
    <row r="2" spans="1:21" ht="18.75" customHeight="1" x14ac:dyDescent="0.25">
      <c r="C2" s="5"/>
      <c r="D2" s="8"/>
      <c r="E2" s="9"/>
      <c r="G2" s="1"/>
      <c r="H2" s="5"/>
      <c r="I2" s="10"/>
      <c r="M2" s="1"/>
      <c r="N2" s="1"/>
      <c r="O2" s="1"/>
      <c r="P2" s="7"/>
      <c r="Q2" s="36"/>
      <c r="R2" s="35"/>
      <c r="S2" s="36"/>
      <c r="T2" s="11"/>
      <c r="U2" s="12"/>
    </row>
    <row r="3" spans="1:21" ht="19.899999999999999" customHeight="1" x14ac:dyDescent="0.25">
      <c r="B3" s="15"/>
      <c r="C3" s="13" t="s">
        <v>0</v>
      </c>
      <c r="D3" s="14"/>
      <c r="E3" s="14"/>
      <c r="F3" s="14"/>
      <c r="G3" s="37"/>
      <c r="H3" s="37"/>
      <c r="I3" s="37"/>
      <c r="J3" s="37"/>
      <c r="K3" s="37"/>
      <c r="L3" s="7"/>
      <c r="M3" s="6"/>
      <c r="N3" s="34"/>
      <c r="O3" s="6"/>
      <c r="P3" s="7"/>
      <c r="Q3" s="7"/>
      <c r="S3" s="7"/>
    </row>
    <row r="4" spans="1:21" ht="19.899999999999999" customHeight="1" thickBot="1" x14ac:dyDescent="0.3">
      <c r="B4" s="16"/>
      <c r="C4" s="13" t="s">
        <v>1</v>
      </c>
      <c r="D4" s="17"/>
      <c r="E4" s="17"/>
      <c r="F4" s="17"/>
      <c r="G4" s="14"/>
      <c r="H4" s="7"/>
      <c r="I4" s="7"/>
      <c r="J4" s="7"/>
      <c r="K4" s="7"/>
      <c r="L4" s="7"/>
      <c r="M4" s="1"/>
      <c r="N4" s="1"/>
      <c r="O4" s="1"/>
      <c r="P4" s="7"/>
      <c r="Q4" s="7"/>
      <c r="S4" s="7"/>
    </row>
    <row r="5" spans="1:21" ht="28.9" customHeight="1" thickBot="1" x14ac:dyDescent="0.3">
      <c r="B5" s="18"/>
      <c r="C5" s="19"/>
      <c r="D5" s="3"/>
      <c r="G5" s="20" t="s">
        <v>2</v>
      </c>
      <c r="H5" s="1"/>
      <c r="M5" s="1"/>
      <c r="N5" s="21"/>
      <c r="O5" s="21"/>
      <c r="Q5" s="20" t="s">
        <v>2</v>
      </c>
      <c r="U5" s="10"/>
    </row>
    <row r="6" spans="1:21" ht="66.599999999999994" customHeight="1" thickTop="1" thickBot="1" x14ac:dyDescent="0.3">
      <c r="B6" s="22" t="s">
        <v>3</v>
      </c>
      <c r="C6" s="23" t="s">
        <v>22</v>
      </c>
      <c r="D6" s="23" t="s">
        <v>4</v>
      </c>
      <c r="E6" s="23" t="s">
        <v>23</v>
      </c>
      <c r="F6" s="23" t="s">
        <v>24</v>
      </c>
      <c r="G6" s="24" t="s">
        <v>5</v>
      </c>
      <c r="H6" s="23" t="s">
        <v>25</v>
      </c>
      <c r="I6" s="23" t="s">
        <v>26</v>
      </c>
      <c r="J6" s="23" t="s">
        <v>47</v>
      </c>
      <c r="K6" s="23" t="s">
        <v>27</v>
      </c>
      <c r="L6" s="57" t="s">
        <v>28</v>
      </c>
      <c r="M6" s="23" t="s">
        <v>29</v>
      </c>
      <c r="N6" s="23" t="s">
        <v>30</v>
      </c>
      <c r="O6" s="23" t="s">
        <v>31</v>
      </c>
      <c r="P6" s="23" t="s">
        <v>6</v>
      </c>
      <c r="Q6" s="25" t="s">
        <v>7</v>
      </c>
      <c r="R6" s="57" t="s">
        <v>8</v>
      </c>
      <c r="S6" s="57" t="s">
        <v>9</v>
      </c>
      <c r="T6" s="23" t="s">
        <v>32</v>
      </c>
      <c r="U6" s="23" t="s">
        <v>33</v>
      </c>
    </row>
    <row r="7" spans="1:21" ht="288.75" customHeight="1" thickTop="1" x14ac:dyDescent="0.25">
      <c r="A7" s="26"/>
      <c r="B7" s="38">
        <v>1</v>
      </c>
      <c r="C7" s="39" t="s">
        <v>37</v>
      </c>
      <c r="D7" s="40">
        <v>4</v>
      </c>
      <c r="E7" s="41" t="s">
        <v>34</v>
      </c>
      <c r="F7" s="53" t="s">
        <v>51</v>
      </c>
      <c r="G7" s="58"/>
      <c r="H7" s="84" t="s">
        <v>21</v>
      </c>
      <c r="I7" s="87" t="s">
        <v>36</v>
      </c>
      <c r="J7" s="90"/>
      <c r="K7" s="93" t="s">
        <v>48</v>
      </c>
      <c r="L7" s="96" t="s">
        <v>49</v>
      </c>
      <c r="M7" s="96" t="s">
        <v>50</v>
      </c>
      <c r="N7" s="93">
        <v>60</v>
      </c>
      <c r="O7" s="108">
        <v>3400000</v>
      </c>
      <c r="P7" s="111">
        <v>3400000</v>
      </c>
      <c r="Q7" s="61"/>
      <c r="R7" s="42">
        <f>D7*Q7</f>
        <v>0</v>
      </c>
      <c r="S7" s="114" t="str">
        <f>IF(ISNUMBER(Q30), IF(Q30&gt;P30,"NEVYHOVUJE","VYHOVUJE")," ")</f>
        <v>VYHOVUJE</v>
      </c>
      <c r="T7" s="105"/>
      <c r="U7" s="41" t="s">
        <v>15</v>
      </c>
    </row>
    <row r="8" spans="1:21" ht="155.25" customHeight="1" x14ac:dyDescent="0.25">
      <c r="A8" s="26"/>
      <c r="B8" s="43">
        <v>2</v>
      </c>
      <c r="C8" s="55" t="s">
        <v>52</v>
      </c>
      <c r="D8" s="45">
        <v>1</v>
      </c>
      <c r="E8" s="46" t="s">
        <v>34</v>
      </c>
      <c r="F8" s="54" t="s">
        <v>54</v>
      </c>
      <c r="G8" s="59"/>
      <c r="H8" s="85"/>
      <c r="I8" s="88"/>
      <c r="J8" s="91"/>
      <c r="K8" s="94"/>
      <c r="L8" s="97"/>
      <c r="M8" s="97"/>
      <c r="N8" s="94"/>
      <c r="O8" s="109"/>
      <c r="P8" s="112"/>
      <c r="Q8" s="62"/>
      <c r="R8" s="47">
        <f>D8*Q8</f>
        <v>0</v>
      </c>
      <c r="S8" s="115"/>
      <c r="T8" s="106"/>
      <c r="U8" s="46" t="s">
        <v>16</v>
      </c>
    </row>
    <row r="9" spans="1:21" ht="142.5" customHeight="1" x14ac:dyDescent="0.25">
      <c r="A9" s="26"/>
      <c r="B9" s="43">
        <v>3</v>
      </c>
      <c r="C9" s="55" t="s">
        <v>53</v>
      </c>
      <c r="D9" s="45">
        <v>1</v>
      </c>
      <c r="E9" s="46" t="s">
        <v>34</v>
      </c>
      <c r="F9" s="54" t="s">
        <v>55</v>
      </c>
      <c r="G9" s="59"/>
      <c r="H9" s="85"/>
      <c r="I9" s="88"/>
      <c r="J9" s="91"/>
      <c r="K9" s="94"/>
      <c r="L9" s="97"/>
      <c r="M9" s="97"/>
      <c r="N9" s="94"/>
      <c r="O9" s="109"/>
      <c r="P9" s="112"/>
      <c r="Q9" s="62"/>
      <c r="R9" s="47">
        <f>D9*Q9</f>
        <v>0</v>
      </c>
      <c r="S9" s="115"/>
      <c r="T9" s="106"/>
      <c r="U9" s="46" t="s">
        <v>16</v>
      </c>
    </row>
    <row r="10" spans="1:21" ht="158.25" customHeight="1" x14ac:dyDescent="0.25">
      <c r="A10" s="26"/>
      <c r="B10" s="43">
        <v>4</v>
      </c>
      <c r="C10" s="55" t="s">
        <v>56</v>
      </c>
      <c r="D10" s="45">
        <v>1</v>
      </c>
      <c r="E10" s="46" t="s">
        <v>34</v>
      </c>
      <c r="F10" s="54" t="s">
        <v>57</v>
      </c>
      <c r="G10" s="59"/>
      <c r="H10" s="85"/>
      <c r="I10" s="88"/>
      <c r="J10" s="91"/>
      <c r="K10" s="94"/>
      <c r="L10" s="97"/>
      <c r="M10" s="97"/>
      <c r="N10" s="94"/>
      <c r="O10" s="109"/>
      <c r="P10" s="112"/>
      <c r="Q10" s="62"/>
      <c r="R10" s="47">
        <f>D10*Q10</f>
        <v>0</v>
      </c>
      <c r="S10" s="115"/>
      <c r="T10" s="106"/>
      <c r="U10" s="46" t="s">
        <v>14</v>
      </c>
    </row>
    <row r="11" spans="1:21" ht="177" customHeight="1" x14ac:dyDescent="0.25">
      <c r="A11" s="26"/>
      <c r="B11" s="43">
        <v>5</v>
      </c>
      <c r="C11" s="55" t="s">
        <v>58</v>
      </c>
      <c r="D11" s="45">
        <v>2</v>
      </c>
      <c r="E11" s="46" t="s">
        <v>34</v>
      </c>
      <c r="F11" s="54" t="s">
        <v>59</v>
      </c>
      <c r="G11" s="59"/>
      <c r="H11" s="85"/>
      <c r="I11" s="88"/>
      <c r="J11" s="91"/>
      <c r="K11" s="94"/>
      <c r="L11" s="97"/>
      <c r="M11" s="97"/>
      <c r="N11" s="94"/>
      <c r="O11" s="109"/>
      <c r="P11" s="112"/>
      <c r="Q11" s="62"/>
      <c r="R11" s="47">
        <f>D11*Q11</f>
        <v>0</v>
      </c>
      <c r="S11" s="115"/>
      <c r="T11" s="106"/>
      <c r="U11" s="46" t="s">
        <v>19</v>
      </c>
    </row>
    <row r="12" spans="1:21" ht="90.75" customHeight="1" x14ac:dyDescent="0.25">
      <c r="A12" s="26"/>
      <c r="B12" s="43">
        <v>6</v>
      </c>
      <c r="C12" s="55" t="s">
        <v>60</v>
      </c>
      <c r="D12" s="45">
        <v>1</v>
      </c>
      <c r="E12" s="46" t="s">
        <v>34</v>
      </c>
      <c r="F12" s="54" t="s">
        <v>61</v>
      </c>
      <c r="G12" s="59"/>
      <c r="H12" s="85"/>
      <c r="I12" s="88"/>
      <c r="J12" s="91"/>
      <c r="K12" s="94"/>
      <c r="L12" s="97"/>
      <c r="M12" s="97"/>
      <c r="N12" s="94"/>
      <c r="O12" s="109"/>
      <c r="P12" s="112"/>
      <c r="Q12" s="62"/>
      <c r="R12" s="47">
        <f>D12*Q12</f>
        <v>0</v>
      </c>
      <c r="S12" s="115"/>
      <c r="T12" s="106"/>
      <c r="U12" s="46" t="s">
        <v>14</v>
      </c>
    </row>
    <row r="13" spans="1:21" ht="132.75" customHeight="1" x14ac:dyDescent="0.25">
      <c r="A13" s="26"/>
      <c r="B13" s="43">
        <v>7</v>
      </c>
      <c r="C13" s="55" t="s">
        <v>62</v>
      </c>
      <c r="D13" s="45">
        <v>1</v>
      </c>
      <c r="E13" s="46" t="s">
        <v>34</v>
      </c>
      <c r="F13" s="54" t="s">
        <v>63</v>
      </c>
      <c r="G13" s="59"/>
      <c r="H13" s="85"/>
      <c r="I13" s="88"/>
      <c r="J13" s="91"/>
      <c r="K13" s="94"/>
      <c r="L13" s="97"/>
      <c r="M13" s="97"/>
      <c r="N13" s="94"/>
      <c r="O13" s="109"/>
      <c r="P13" s="112"/>
      <c r="Q13" s="62"/>
      <c r="R13" s="47">
        <f>D13*Q13</f>
        <v>0</v>
      </c>
      <c r="S13" s="115"/>
      <c r="T13" s="106"/>
      <c r="U13" s="46" t="s">
        <v>14</v>
      </c>
    </row>
    <row r="14" spans="1:21" ht="390.75" customHeight="1" x14ac:dyDescent="0.25">
      <c r="A14" s="26"/>
      <c r="B14" s="99">
        <v>8</v>
      </c>
      <c r="C14" s="101" t="s">
        <v>64</v>
      </c>
      <c r="D14" s="103">
        <v>1</v>
      </c>
      <c r="E14" s="64" t="s">
        <v>34</v>
      </c>
      <c r="F14" s="66" t="s">
        <v>68</v>
      </c>
      <c r="G14" s="68"/>
      <c r="H14" s="85"/>
      <c r="I14" s="88"/>
      <c r="J14" s="91"/>
      <c r="K14" s="94"/>
      <c r="L14" s="97"/>
      <c r="M14" s="97"/>
      <c r="N14" s="94"/>
      <c r="O14" s="109"/>
      <c r="P14" s="112"/>
      <c r="Q14" s="70"/>
      <c r="R14" s="72">
        <f>D14*Q14</f>
        <v>0</v>
      </c>
      <c r="S14" s="115"/>
      <c r="T14" s="106"/>
      <c r="U14" s="64" t="s">
        <v>14</v>
      </c>
    </row>
    <row r="15" spans="1:21" ht="146.25" customHeight="1" x14ac:dyDescent="0.25">
      <c r="A15" s="26"/>
      <c r="B15" s="100"/>
      <c r="C15" s="102"/>
      <c r="D15" s="104"/>
      <c r="E15" s="65"/>
      <c r="F15" s="67"/>
      <c r="G15" s="69"/>
      <c r="H15" s="85"/>
      <c r="I15" s="88"/>
      <c r="J15" s="91"/>
      <c r="K15" s="94"/>
      <c r="L15" s="97"/>
      <c r="M15" s="97"/>
      <c r="N15" s="94"/>
      <c r="O15" s="109"/>
      <c r="P15" s="112"/>
      <c r="Q15" s="71"/>
      <c r="R15" s="73"/>
      <c r="S15" s="115"/>
      <c r="T15" s="106"/>
      <c r="U15" s="65"/>
    </row>
    <row r="16" spans="1:21" ht="199.5" customHeight="1" x14ac:dyDescent="0.25">
      <c r="A16" s="26"/>
      <c r="B16" s="43">
        <v>9</v>
      </c>
      <c r="C16" s="44" t="s">
        <v>38</v>
      </c>
      <c r="D16" s="45">
        <v>1</v>
      </c>
      <c r="E16" s="46" t="s">
        <v>34</v>
      </c>
      <c r="F16" s="54" t="s">
        <v>65</v>
      </c>
      <c r="G16" s="59"/>
      <c r="H16" s="85"/>
      <c r="I16" s="88"/>
      <c r="J16" s="91"/>
      <c r="K16" s="94"/>
      <c r="L16" s="97"/>
      <c r="M16" s="97"/>
      <c r="N16" s="94"/>
      <c r="O16" s="109"/>
      <c r="P16" s="112"/>
      <c r="Q16" s="62"/>
      <c r="R16" s="47">
        <f>D16*Q16</f>
        <v>0</v>
      </c>
      <c r="S16" s="115"/>
      <c r="T16" s="106"/>
      <c r="U16" s="46" t="s">
        <v>17</v>
      </c>
    </row>
    <row r="17" spans="1:21" ht="213" customHeight="1" x14ac:dyDescent="0.25">
      <c r="A17" s="26"/>
      <c r="B17" s="43">
        <v>10</v>
      </c>
      <c r="C17" s="44" t="s">
        <v>39</v>
      </c>
      <c r="D17" s="45">
        <v>1</v>
      </c>
      <c r="E17" s="46" t="s">
        <v>34</v>
      </c>
      <c r="F17" s="54" t="s">
        <v>66</v>
      </c>
      <c r="G17" s="59"/>
      <c r="H17" s="85"/>
      <c r="I17" s="88"/>
      <c r="J17" s="91"/>
      <c r="K17" s="94"/>
      <c r="L17" s="97"/>
      <c r="M17" s="97"/>
      <c r="N17" s="94"/>
      <c r="O17" s="109"/>
      <c r="P17" s="112"/>
      <c r="Q17" s="62"/>
      <c r="R17" s="47">
        <f>D17*Q17</f>
        <v>0</v>
      </c>
      <c r="S17" s="115"/>
      <c r="T17" s="106"/>
      <c r="U17" s="46" t="s">
        <v>15</v>
      </c>
    </row>
    <row r="18" spans="1:21" ht="102.75" customHeight="1" x14ac:dyDescent="0.25">
      <c r="A18" s="26"/>
      <c r="B18" s="43">
        <v>11</v>
      </c>
      <c r="C18" s="44" t="s">
        <v>40</v>
      </c>
      <c r="D18" s="45">
        <v>1</v>
      </c>
      <c r="E18" s="46" t="s">
        <v>34</v>
      </c>
      <c r="F18" s="54" t="s">
        <v>67</v>
      </c>
      <c r="G18" s="59"/>
      <c r="H18" s="85"/>
      <c r="I18" s="88"/>
      <c r="J18" s="91"/>
      <c r="K18" s="94"/>
      <c r="L18" s="97"/>
      <c r="M18" s="97"/>
      <c r="N18" s="94"/>
      <c r="O18" s="109"/>
      <c r="P18" s="112"/>
      <c r="Q18" s="62"/>
      <c r="R18" s="47">
        <f>D18*Q18</f>
        <v>0</v>
      </c>
      <c r="S18" s="115"/>
      <c r="T18" s="106"/>
      <c r="U18" s="46" t="s">
        <v>15</v>
      </c>
    </row>
    <row r="19" spans="1:21" ht="119.25" customHeight="1" x14ac:dyDescent="0.25">
      <c r="A19" s="26"/>
      <c r="B19" s="43">
        <v>12</v>
      </c>
      <c r="C19" s="55" t="s">
        <v>69</v>
      </c>
      <c r="D19" s="45">
        <v>1</v>
      </c>
      <c r="E19" s="46" t="s">
        <v>34</v>
      </c>
      <c r="F19" s="54" t="s">
        <v>70</v>
      </c>
      <c r="G19" s="59"/>
      <c r="H19" s="85"/>
      <c r="I19" s="88"/>
      <c r="J19" s="91"/>
      <c r="K19" s="94"/>
      <c r="L19" s="97"/>
      <c r="M19" s="97"/>
      <c r="N19" s="94"/>
      <c r="O19" s="109"/>
      <c r="P19" s="112"/>
      <c r="Q19" s="62"/>
      <c r="R19" s="47">
        <f>D19*Q19</f>
        <v>0</v>
      </c>
      <c r="S19" s="115"/>
      <c r="T19" s="106"/>
      <c r="U19" s="46" t="s">
        <v>14</v>
      </c>
    </row>
    <row r="20" spans="1:21" ht="105" customHeight="1" x14ac:dyDescent="0.25">
      <c r="A20" s="26"/>
      <c r="B20" s="43">
        <v>13</v>
      </c>
      <c r="C20" s="55" t="s">
        <v>71</v>
      </c>
      <c r="D20" s="45">
        <v>1</v>
      </c>
      <c r="E20" s="46" t="s">
        <v>34</v>
      </c>
      <c r="F20" s="54" t="s">
        <v>72</v>
      </c>
      <c r="G20" s="59"/>
      <c r="H20" s="85"/>
      <c r="I20" s="88"/>
      <c r="J20" s="91"/>
      <c r="K20" s="94"/>
      <c r="L20" s="97"/>
      <c r="M20" s="97"/>
      <c r="N20" s="94"/>
      <c r="O20" s="109"/>
      <c r="P20" s="112"/>
      <c r="Q20" s="62"/>
      <c r="R20" s="47">
        <f>D20*Q20</f>
        <v>0</v>
      </c>
      <c r="S20" s="115"/>
      <c r="T20" s="106"/>
      <c r="U20" s="46" t="s">
        <v>14</v>
      </c>
    </row>
    <row r="21" spans="1:21" ht="409.5" customHeight="1" x14ac:dyDescent="0.25">
      <c r="A21" s="26"/>
      <c r="B21" s="43">
        <v>14</v>
      </c>
      <c r="C21" s="44" t="s">
        <v>41</v>
      </c>
      <c r="D21" s="45">
        <v>1</v>
      </c>
      <c r="E21" s="46" t="s">
        <v>34</v>
      </c>
      <c r="F21" s="54" t="s">
        <v>73</v>
      </c>
      <c r="G21" s="59"/>
      <c r="H21" s="85"/>
      <c r="I21" s="88"/>
      <c r="J21" s="91"/>
      <c r="K21" s="94"/>
      <c r="L21" s="97"/>
      <c r="M21" s="97"/>
      <c r="N21" s="94"/>
      <c r="O21" s="109"/>
      <c r="P21" s="112"/>
      <c r="Q21" s="62"/>
      <c r="R21" s="47">
        <f>D21*Q21</f>
        <v>0</v>
      </c>
      <c r="S21" s="115"/>
      <c r="T21" s="106"/>
      <c r="U21" s="46" t="s">
        <v>18</v>
      </c>
    </row>
    <row r="22" spans="1:21" ht="184.5" customHeight="1" x14ac:dyDescent="0.25">
      <c r="A22" s="26"/>
      <c r="B22" s="43">
        <v>15</v>
      </c>
      <c r="C22" s="44" t="s">
        <v>42</v>
      </c>
      <c r="D22" s="45">
        <v>18</v>
      </c>
      <c r="E22" s="46" t="s">
        <v>34</v>
      </c>
      <c r="F22" s="54" t="s">
        <v>74</v>
      </c>
      <c r="G22" s="59"/>
      <c r="H22" s="85"/>
      <c r="I22" s="88"/>
      <c r="J22" s="91"/>
      <c r="K22" s="94"/>
      <c r="L22" s="97"/>
      <c r="M22" s="97"/>
      <c r="N22" s="94"/>
      <c r="O22" s="109"/>
      <c r="P22" s="112"/>
      <c r="Q22" s="62"/>
      <c r="R22" s="47">
        <f>D22*Q22</f>
        <v>0</v>
      </c>
      <c r="S22" s="115"/>
      <c r="T22" s="106"/>
      <c r="U22" s="46" t="s">
        <v>20</v>
      </c>
    </row>
    <row r="23" spans="1:21" ht="338.25" customHeight="1" x14ac:dyDescent="0.25">
      <c r="A23" s="26"/>
      <c r="B23" s="43">
        <v>16</v>
      </c>
      <c r="C23" s="44" t="s">
        <v>43</v>
      </c>
      <c r="D23" s="45">
        <v>1</v>
      </c>
      <c r="E23" s="46" t="s">
        <v>34</v>
      </c>
      <c r="F23" s="54" t="s">
        <v>75</v>
      </c>
      <c r="G23" s="59"/>
      <c r="H23" s="85"/>
      <c r="I23" s="88"/>
      <c r="J23" s="91"/>
      <c r="K23" s="94"/>
      <c r="L23" s="97"/>
      <c r="M23" s="97"/>
      <c r="N23" s="94"/>
      <c r="O23" s="109"/>
      <c r="P23" s="112"/>
      <c r="Q23" s="62"/>
      <c r="R23" s="47">
        <f>D23*Q23</f>
        <v>0</v>
      </c>
      <c r="S23" s="115"/>
      <c r="T23" s="106"/>
      <c r="U23" s="46" t="s">
        <v>20</v>
      </c>
    </row>
    <row r="24" spans="1:21" ht="303.75" customHeight="1" x14ac:dyDescent="0.25">
      <c r="A24" s="26"/>
      <c r="B24" s="43">
        <v>17</v>
      </c>
      <c r="C24" s="55" t="s">
        <v>76</v>
      </c>
      <c r="D24" s="45">
        <v>1</v>
      </c>
      <c r="E24" s="46" t="s">
        <v>34</v>
      </c>
      <c r="F24" s="54" t="s">
        <v>77</v>
      </c>
      <c r="G24" s="59"/>
      <c r="H24" s="85"/>
      <c r="I24" s="88"/>
      <c r="J24" s="91"/>
      <c r="K24" s="94"/>
      <c r="L24" s="97"/>
      <c r="M24" s="97"/>
      <c r="N24" s="94"/>
      <c r="O24" s="109"/>
      <c r="P24" s="112"/>
      <c r="Q24" s="62"/>
      <c r="R24" s="47">
        <f>D24*Q24</f>
        <v>0</v>
      </c>
      <c r="S24" s="115"/>
      <c r="T24" s="106"/>
      <c r="U24" s="46" t="s">
        <v>14</v>
      </c>
    </row>
    <row r="25" spans="1:21" ht="352.5" customHeight="1" x14ac:dyDescent="0.25">
      <c r="A25" s="26"/>
      <c r="B25" s="43">
        <v>18</v>
      </c>
      <c r="C25" s="55" t="s">
        <v>44</v>
      </c>
      <c r="D25" s="45">
        <v>1</v>
      </c>
      <c r="E25" s="46" t="s">
        <v>34</v>
      </c>
      <c r="F25" s="54" t="s">
        <v>80</v>
      </c>
      <c r="G25" s="59"/>
      <c r="H25" s="85"/>
      <c r="I25" s="88"/>
      <c r="J25" s="91"/>
      <c r="K25" s="94"/>
      <c r="L25" s="97"/>
      <c r="M25" s="97"/>
      <c r="N25" s="94"/>
      <c r="O25" s="109"/>
      <c r="P25" s="112"/>
      <c r="Q25" s="62"/>
      <c r="R25" s="47">
        <f>D25*Q25</f>
        <v>0</v>
      </c>
      <c r="S25" s="115"/>
      <c r="T25" s="106"/>
      <c r="U25" s="46" t="s">
        <v>14</v>
      </c>
    </row>
    <row r="26" spans="1:21" ht="357.75" customHeight="1" x14ac:dyDescent="0.25">
      <c r="A26" s="26"/>
      <c r="B26" s="43">
        <v>19</v>
      </c>
      <c r="C26" s="55" t="s">
        <v>45</v>
      </c>
      <c r="D26" s="45">
        <v>1</v>
      </c>
      <c r="E26" s="46" t="s">
        <v>34</v>
      </c>
      <c r="F26" s="54" t="s">
        <v>78</v>
      </c>
      <c r="G26" s="59"/>
      <c r="H26" s="85"/>
      <c r="I26" s="88"/>
      <c r="J26" s="91"/>
      <c r="K26" s="94"/>
      <c r="L26" s="97"/>
      <c r="M26" s="97"/>
      <c r="N26" s="94"/>
      <c r="O26" s="109"/>
      <c r="P26" s="112"/>
      <c r="Q26" s="62"/>
      <c r="R26" s="47">
        <f>D26*Q26</f>
        <v>0</v>
      </c>
      <c r="S26" s="115"/>
      <c r="T26" s="106"/>
      <c r="U26" s="46" t="s">
        <v>14</v>
      </c>
    </row>
    <row r="27" spans="1:21" ht="245.25" customHeight="1" thickBot="1" x14ac:dyDescent="0.3">
      <c r="A27" s="26"/>
      <c r="B27" s="48">
        <v>20</v>
      </c>
      <c r="C27" s="49" t="s">
        <v>46</v>
      </c>
      <c r="D27" s="50">
        <v>1</v>
      </c>
      <c r="E27" s="51" t="s">
        <v>34</v>
      </c>
      <c r="F27" s="56" t="s">
        <v>79</v>
      </c>
      <c r="G27" s="60"/>
      <c r="H27" s="86"/>
      <c r="I27" s="89"/>
      <c r="J27" s="92"/>
      <c r="K27" s="95"/>
      <c r="L27" s="98"/>
      <c r="M27" s="98"/>
      <c r="N27" s="95"/>
      <c r="O27" s="110"/>
      <c r="P27" s="113"/>
      <c r="Q27" s="63"/>
      <c r="R27" s="52">
        <f>D27*Q27</f>
        <v>0</v>
      </c>
      <c r="S27" s="116"/>
      <c r="T27" s="107"/>
      <c r="U27" s="51" t="s">
        <v>14</v>
      </c>
    </row>
    <row r="28" spans="1:21" ht="13.5" customHeight="1" thickTop="1" thickBot="1" x14ac:dyDescent="0.3">
      <c r="C28" s="5"/>
      <c r="D28" s="5"/>
      <c r="E28" s="5"/>
      <c r="F28" s="5"/>
      <c r="G28" s="5"/>
      <c r="H28" s="5"/>
      <c r="I28" s="5"/>
      <c r="M28" s="5"/>
      <c r="N28" s="5"/>
      <c r="O28" s="5"/>
    </row>
    <row r="29" spans="1:21" ht="60.75" customHeight="1" thickTop="1" thickBot="1" x14ac:dyDescent="0.3">
      <c r="B29" s="74" t="s">
        <v>10</v>
      </c>
      <c r="C29" s="75"/>
      <c r="D29" s="75"/>
      <c r="E29" s="75"/>
      <c r="F29" s="75"/>
      <c r="G29" s="75"/>
      <c r="H29" s="27"/>
      <c r="I29" s="27"/>
      <c r="J29" s="27"/>
      <c r="K29" s="10"/>
      <c r="L29" s="10"/>
      <c r="M29" s="10"/>
      <c r="N29" s="28"/>
      <c r="O29" s="28"/>
      <c r="P29" s="29" t="s">
        <v>11</v>
      </c>
      <c r="Q29" s="76" t="s">
        <v>12</v>
      </c>
      <c r="R29" s="77"/>
      <c r="S29" s="78"/>
      <c r="T29" s="21"/>
      <c r="U29" s="30"/>
    </row>
    <row r="30" spans="1:21" ht="33" customHeight="1" thickTop="1" thickBot="1" x14ac:dyDescent="0.3">
      <c r="B30" s="79" t="s">
        <v>13</v>
      </c>
      <c r="C30" s="79"/>
      <c r="D30" s="79"/>
      <c r="E30" s="79"/>
      <c r="F30" s="79"/>
      <c r="G30" s="79"/>
      <c r="H30" s="31"/>
      <c r="K30" s="8"/>
      <c r="L30" s="8"/>
      <c r="M30" s="8"/>
      <c r="N30" s="32"/>
      <c r="O30" s="32"/>
      <c r="P30" s="33">
        <f>SUM(O7:O7)</f>
        <v>3400000</v>
      </c>
      <c r="Q30" s="80">
        <f>SUM(R7:R27)</f>
        <v>0</v>
      </c>
      <c r="R30" s="81"/>
      <c r="S30" s="82"/>
    </row>
    <row r="31" spans="1:21" ht="14.25" customHeight="1" thickTop="1" x14ac:dyDescent="0.25"/>
    <row r="32" spans="1:21" ht="14.25" customHeight="1" x14ac:dyDescent="0.25"/>
    <row r="33" spans="3:9" ht="14.25" customHeight="1" x14ac:dyDescent="0.25"/>
    <row r="34" spans="3:9" ht="14.25" customHeight="1" x14ac:dyDescent="0.25"/>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row r="209" spans="3:9" x14ac:dyDescent="0.25">
      <c r="C209" s="5"/>
      <c r="E209" s="5"/>
      <c r="F209" s="5"/>
      <c r="I209" s="5"/>
    </row>
    <row r="210" spans="3:9" x14ac:dyDescent="0.25">
      <c r="C210" s="5"/>
      <c r="E210" s="5"/>
      <c r="F210" s="5"/>
      <c r="I210" s="5"/>
    </row>
    <row r="211" spans="3:9" x14ac:dyDescent="0.25">
      <c r="C211" s="5"/>
      <c r="E211" s="5"/>
      <c r="F211" s="5"/>
      <c r="I211" s="5"/>
    </row>
    <row r="212" spans="3:9" x14ac:dyDescent="0.25">
      <c r="C212" s="5"/>
      <c r="E212" s="5"/>
      <c r="F212" s="5"/>
      <c r="I212" s="5"/>
    </row>
    <row r="213" spans="3:9" x14ac:dyDescent="0.25">
      <c r="C213" s="5"/>
      <c r="E213" s="5"/>
      <c r="F213" s="5"/>
      <c r="I213" s="5"/>
    </row>
    <row r="214" spans="3:9" x14ac:dyDescent="0.25">
      <c r="C214" s="5"/>
      <c r="E214" s="5"/>
      <c r="F214" s="5"/>
      <c r="I214" s="5"/>
    </row>
    <row r="215" spans="3:9" x14ac:dyDescent="0.25">
      <c r="C215" s="5"/>
      <c r="E215" s="5"/>
      <c r="F215" s="5"/>
      <c r="I215" s="5"/>
    </row>
    <row r="216" spans="3:9" x14ac:dyDescent="0.25">
      <c r="C216" s="5"/>
      <c r="E216" s="5"/>
      <c r="F216" s="5"/>
      <c r="I216" s="5"/>
    </row>
    <row r="217" spans="3:9" x14ac:dyDescent="0.25">
      <c r="C217" s="5"/>
      <c r="E217" s="5"/>
      <c r="F217" s="5"/>
      <c r="I217" s="5"/>
    </row>
    <row r="218" spans="3:9" x14ac:dyDescent="0.25">
      <c r="C218" s="5"/>
      <c r="E218" s="5"/>
      <c r="F218" s="5"/>
      <c r="I218" s="5"/>
    </row>
    <row r="219" spans="3:9" x14ac:dyDescent="0.25">
      <c r="C219" s="5"/>
      <c r="E219" s="5"/>
      <c r="F219" s="5"/>
      <c r="I219" s="5"/>
    </row>
    <row r="220" spans="3:9" x14ac:dyDescent="0.25">
      <c r="C220" s="5"/>
      <c r="E220" s="5"/>
      <c r="F220" s="5"/>
      <c r="I220" s="5"/>
    </row>
    <row r="221" spans="3:9" x14ac:dyDescent="0.25">
      <c r="C221" s="5"/>
      <c r="E221" s="5"/>
      <c r="F221" s="5"/>
      <c r="I221" s="5"/>
    </row>
    <row r="222" spans="3:9" x14ac:dyDescent="0.25">
      <c r="C222" s="5"/>
      <c r="E222" s="5"/>
      <c r="F222" s="5"/>
      <c r="I222" s="5"/>
    </row>
    <row r="223" spans="3:9" x14ac:dyDescent="0.25">
      <c r="C223" s="5"/>
      <c r="E223" s="5"/>
      <c r="F223" s="5"/>
      <c r="I223" s="5"/>
    </row>
    <row r="224" spans="3:9" x14ac:dyDescent="0.25">
      <c r="C224" s="5"/>
      <c r="E224" s="5"/>
      <c r="F224" s="5"/>
      <c r="I224" s="5"/>
    </row>
    <row r="225" spans="3:9" x14ac:dyDescent="0.25">
      <c r="C225" s="5"/>
      <c r="E225" s="5"/>
      <c r="F225" s="5"/>
      <c r="I225" s="5"/>
    </row>
    <row r="226" spans="3:9" x14ac:dyDescent="0.25">
      <c r="C226" s="5"/>
      <c r="E226" s="5"/>
      <c r="F226" s="5"/>
      <c r="I226" s="5"/>
    </row>
    <row r="227" spans="3:9" x14ac:dyDescent="0.25">
      <c r="C227" s="5"/>
      <c r="E227" s="5"/>
      <c r="F227" s="5"/>
      <c r="I227" s="5"/>
    </row>
    <row r="228" spans="3:9" x14ac:dyDescent="0.25">
      <c r="C228" s="5"/>
      <c r="E228" s="5"/>
      <c r="F228" s="5"/>
      <c r="I228" s="5"/>
    </row>
  </sheetData>
  <sheetProtection algorithmName="SHA-512" hashValue="eybL3NNKkjgFQ8d9mT6I9o/RI9vht2FUDfv4CgPgN68NEuY2rbVTE83BCTLixvVumi6fE1mk4RDfwu7/jEEmQg==" saltValue="x583z6cU7e0ijBZf2Ehjfw==" spinCount="100000" sheet="1" objects="1" scenarios="1"/>
  <mergeCells count="25">
    <mergeCell ref="T7:T27"/>
    <mergeCell ref="O7:O27"/>
    <mergeCell ref="P7:P27"/>
    <mergeCell ref="S7:S27"/>
    <mergeCell ref="U14:U15"/>
    <mergeCell ref="B29:G29"/>
    <mergeCell ref="Q29:S29"/>
    <mergeCell ref="B30:G30"/>
    <mergeCell ref="Q30:S30"/>
    <mergeCell ref="B1:E1"/>
    <mergeCell ref="H7:H27"/>
    <mergeCell ref="I7:I27"/>
    <mergeCell ref="J7:J27"/>
    <mergeCell ref="K7:K27"/>
    <mergeCell ref="L7:L27"/>
    <mergeCell ref="M7:M27"/>
    <mergeCell ref="N7:N27"/>
    <mergeCell ref="B14:B15"/>
    <mergeCell ref="C14:C15"/>
    <mergeCell ref="D14:D15"/>
    <mergeCell ref="E14:E15"/>
    <mergeCell ref="F14:F15"/>
    <mergeCell ref="G14:G15"/>
    <mergeCell ref="Q14:Q15"/>
    <mergeCell ref="R14:R15"/>
  </mergeCells>
  <conditionalFormatting sqref="B7:B14 B16:B27">
    <cfRule type="containsBlanks" dxfId="12" priority="122">
      <formula>LEN(TRIM(B7))=0</formula>
    </cfRule>
  </conditionalFormatting>
  <conditionalFormatting sqref="B7:B14 B16:B27">
    <cfRule type="cellIs" dxfId="11" priority="119" operator="greaterThanOrEqual">
      <formula>1</formula>
    </cfRule>
  </conditionalFormatting>
  <conditionalFormatting sqref="S7">
    <cfRule type="cellIs" dxfId="10" priority="108" operator="equal">
      <formula>"VYHOVUJE"</formula>
    </cfRule>
  </conditionalFormatting>
  <conditionalFormatting sqref="S7">
    <cfRule type="cellIs" dxfId="9" priority="107" operator="equal">
      <formula>"NEVYHOVUJE"</formula>
    </cfRule>
  </conditionalFormatting>
  <conditionalFormatting sqref="Q7:Q14 Q16:Q27">
    <cfRule type="containsBlanks" dxfId="8" priority="106">
      <formula>LEN(TRIM(Q7))=0</formula>
    </cfRule>
  </conditionalFormatting>
  <conditionalFormatting sqref="Q7:Q14 Q16:Q27">
    <cfRule type="notContainsBlanks" dxfId="7" priority="105">
      <formula>LEN(TRIM(Q7))&gt;0</formula>
    </cfRule>
  </conditionalFormatting>
  <conditionalFormatting sqref="Q7:Q14 Q16:Q27">
    <cfRule type="notContainsBlanks" dxfId="6" priority="104">
      <formula>LEN(TRIM(Q7))&gt;0</formula>
    </cfRule>
  </conditionalFormatting>
  <conditionalFormatting sqref="G7:G14 G16:G27">
    <cfRule type="containsBlanks" dxfId="5" priority="88">
      <formula>LEN(TRIM(G7))=0</formula>
    </cfRule>
  </conditionalFormatting>
  <conditionalFormatting sqref="G7:G14 G16:G27">
    <cfRule type="containsBlanks" dxfId="4" priority="87">
      <formula>LEN(TRIM(G7))=0</formula>
    </cfRule>
  </conditionalFormatting>
  <conditionalFormatting sqref="G7:G14 G16:G27">
    <cfRule type="notContainsBlanks" dxfId="3" priority="86">
      <formula>LEN(TRIM(G7))&gt;0</formula>
    </cfRule>
  </conditionalFormatting>
  <conditionalFormatting sqref="G7:G14 G16:G27">
    <cfRule type="notContainsBlanks" dxfId="2" priority="85">
      <formula>LEN(TRIM(G7))&gt;0</formula>
    </cfRule>
  </conditionalFormatting>
  <conditionalFormatting sqref="G7:G14 G16:G27">
    <cfRule type="notContainsBlanks" dxfId="1" priority="84">
      <formula>LEN(TRIM(G7))&gt;0</formula>
    </cfRule>
  </conditionalFormatting>
  <conditionalFormatting sqref="D7:D14 D16:D27">
    <cfRule type="containsBlanks" dxfId="0" priority="1">
      <formula>LEN(TRIM(D7))=0</formula>
    </cfRule>
  </conditionalFormatting>
  <dataValidations count="3">
    <dataValidation type="list" showInputMessage="1" showErrorMessage="1" sqref="I7" xr:uid="{00000000-0002-0000-0000-000000000000}">
      <formula1>"ANO,NE"</formula1>
    </dataValidation>
    <dataValidation type="list" showInputMessage="1" showErrorMessage="1" sqref="E7:E14 E16:E27" xr:uid="{85E50F1B-1124-4881-93C4-45D8BD50EE8A}">
      <formula1>"ks,bal,sada,"</formula1>
    </dataValidation>
    <dataValidation type="list" allowBlank="1" showInputMessage="1" showErrorMessage="1" sqref="U27 U7:U14 U16:U25" xr:uid="{F8F2510A-3250-4620-AB68-ED5599952F51}">
      <formula1>#REF!</formula1>
    </dataValidation>
  </dataValidations>
  <pageMargins left="0.15748031496062992" right="0.15748031496062992" top="0.19685039370078741" bottom="0.19685039370078741" header="0.19685039370078741" footer="0.19685039370078741"/>
  <pageSetup paperSize="9" scale="1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'D:\USERS\kristofo\Documents\1. MAGION\[obj 6121_0006_21 04_Laboratorni_a_merici_technika.xlsx]CPV'!#REF!</xm:f>
          </x14:formula1>
          <xm:sqref>U26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2</cp:revision>
  <cp:lastPrinted>2021-05-27T08:46:20Z</cp:lastPrinted>
  <dcterms:created xsi:type="dcterms:W3CDTF">2014-03-05T12:43:32Z</dcterms:created>
  <dcterms:modified xsi:type="dcterms:W3CDTF">2021-05-27T11:12:04Z</dcterms:modified>
</cp:coreProperties>
</file>